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Vinica\Desktop\DV VINICA 1\PLAN I PROGRAM Dv Vinica\"/>
    </mc:Choice>
  </mc:AlternateContent>
  <xr:revisionPtr revIDLastSave="0" documentId="8_{2C4BB19C-670A-4A40-AA33-840AFDC72C5E}" xr6:coauthVersionLast="47" xr6:coauthVersionMax="47" xr10:uidLastSave="{00000000-0000-0000-0000-000000000000}"/>
  <bookViews>
    <workbookView xWindow="-108" yWindow="-108" windowWidth="23256" windowHeight="12720" activeTab="3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čun financiranja" sheetId="6" r:id="rId4"/>
  </sheets>
  <definedNames>
    <definedName name="_xlnm.Print_Area" localSheetId="1">' Račun prihoda i rashoda'!$B$1:$I$42</definedName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3" l="1"/>
  <c r="L12" i="3"/>
  <c r="L10" i="3"/>
  <c r="L30" i="3"/>
  <c r="L31" i="3"/>
  <c r="L32" i="3"/>
  <c r="L33" i="3"/>
  <c r="L34" i="3"/>
  <c r="L35" i="3"/>
  <c r="L36" i="3"/>
  <c r="L29" i="3"/>
  <c r="L12" i="1"/>
  <c r="L13" i="1"/>
  <c r="L15" i="1"/>
  <c r="L10" i="1"/>
  <c r="H14" i="5"/>
  <c r="H18" i="5"/>
  <c r="H19" i="5"/>
  <c r="H24" i="5"/>
  <c r="H8" i="5"/>
  <c r="H7" i="5"/>
  <c r="G8" i="5"/>
  <c r="G14" i="5"/>
  <c r="G18" i="5"/>
  <c r="G19" i="5"/>
  <c r="G24" i="5"/>
  <c r="C7" i="5"/>
  <c r="G7" i="5" s="1"/>
  <c r="K10" i="3"/>
  <c r="K29" i="3"/>
  <c r="K31" i="3"/>
  <c r="K32" i="3"/>
  <c r="K33" i="3"/>
  <c r="K34" i="3"/>
  <c r="K35" i="3"/>
  <c r="K36" i="3"/>
  <c r="K30" i="3"/>
  <c r="K12" i="3"/>
  <c r="K11" i="3"/>
  <c r="K24" i="1"/>
  <c r="K27" i="1"/>
  <c r="K12" i="1"/>
  <c r="K13" i="1"/>
  <c r="K15" i="1"/>
  <c r="K16" i="1"/>
  <c r="K10" i="1"/>
  <c r="G16" i="1"/>
  <c r="J16" i="1"/>
</calcChain>
</file>

<file path=xl/sharedStrings.xml><?xml version="1.0" encoding="utf-8"?>
<sst xmlns="http://schemas.openxmlformats.org/spreadsheetml/2006/main" count="143" uniqueCount="81">
  <si>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</si>
  <si>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</si>
  <si>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</si>
  <si>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</si>
  <si>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</si>
  <si>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</si>
  <si>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</si>
  <si>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</si>
  <si>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</si>
  <si>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</si>
  <si>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</si>
  <si>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</si>
  <si>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</si>
  <si>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</si>
  <si>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</si>
  <si>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…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</si>
  <si>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</si>
  <si>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</si>
  <si>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</si>
  <si>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</si>
  <si>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</si>
  <si>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….</t>
  </si>
  <si>
    <t>2 Doprinosi</t>
  </si>
  <si>
    <t>21 Doprinosi za mirovinsko osiguranje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</si>
  <si>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</si>
  <si>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</si>
  <si>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</si>
  <si>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</si>
  <si>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</si>
  <si>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</si>
  <si>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</si>
  <si>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</si>
  <si>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</si>
  <si>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</si>
  <si>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</si>
  <si>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</si>
  <si>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</si>
  <si>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</si>
  <si>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</si>
  <si>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</si>
  <si>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</si>
  <si>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</si>
  <si>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</si>
  <si>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</si>
  <si>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</si>
  <si>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</si>
  <si>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</si>
  <si>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</si>
  <si>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Materijalna imovina - prirodna bogatstva</t>
  </si>
  <si>
    <t>Zemljište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</si>
  <si>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</si>
  <si>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</si>
  <si>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</si>
  <si>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</si>
  <si>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</si>
  <si>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</si>
  <si>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</si>
  <si>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</si>
  <si>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</si>
  <si>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</si>
  <si>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</si>
  <si>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</si>
  <si>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</si>
  <si>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</si>
  <si>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</si>
  <si>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</si>
  <si>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</si>
  <si>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</si>
  <si>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</si>
  <si>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</si>
  <si>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</si>
  <si>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</si>
  <si>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</si>
  <si>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</si>
  <si>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</si>
  <si>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</si>
  <si>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</si>
  <si>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</si>
  <si>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</si>
  <si>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RAZLIKA   -  MANJAK</t>
  </si>
  <si>
    <t xml:space="preserve">VIŠAK / MANJAK + NETO FINANCIRANJE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</si>
</sst>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5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0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center"/>
    </xf>
    <xf numFmtId="0" fontId="9" fillId="2" borderId="3" xfId="0" quotePrefix="1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left" vertical="center" wrapText="1" indent="1"/>
    </xf>
    <xf numFmtId="0" fontId="8" fillId="2" borderId="3" xfId="0" quotePrefix="1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3" xfId="0" applyFont="1" applyBorder="1" applyAlignment="1">
      <alignment vertical="center"/>
    </xf>
    <xf numFmtId="0" fontId="6" fillId="0" borderId="3" xfId="0" quotePrefix="1" applyFont="1" applyBorder="1" applyAlignment="1">
      <alignment horizontal="center" vertical="center" wrapText="1"/>
    </xf>
    <xf numFmtId="0" fontId="0" fillId="0" borderId="3" xfId="0" applyBorder="1"/>
    <xf numFmtId="0" fontId="14" fillId="0" borderId="5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3" xfId="0" quotePrefix="1" applyFont="1" applyBorder="1" applyAlignment="1">
      <alignment horizontal="center" vertical="center" wrapText="1"/>
    </xf>
    <xf numFmtId="0" fontId="16" fillId="0" borderId="3" xfId="0" quotePrefix="1" applyFont="1" applyBorder="1" applyAlignment="1">
      <alignment horizontal="center" vertical="center"/>
    </xf>
    <xf numFmtId="3" fontId="6" fillId="2" borderId="3" xfId="0" applyNumberFormat="1" applyFont="1" applyFill="1" applyBorder="1"/>
    <xf numFmtId="0" fontId="17" fillId="2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3" fontId="5" fillId="3" borderId="3" xfId="0" applyNumberFormat="1" applyFont="1" applyFill="1" applyBorder="1" applyAlignment="1">
      <alignment horizontal="right"/>
    </xf>
    <xf numFmtId="0" fontId="1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3" borderId="3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4" fontId="8" fillId="0" borderId="3" xfId="0" applyNumberFormat="1" applyFont="1" applyBorder="1" applyAlignment="1">
      <alignment vertical="center"/>
    </xf>
    <xf numFmtId="4" fontId="8" fillId="3" borderId="3" xfId="0" applyNumberFormat="1" applyFont="1" applyFill="1" applyBorder="1" applyAlignment="1">
      <alignment vertical="center"/>
    </xf>
    <xf numFmtId="4" fontId="8" fillId="0" borderId="3" xfId="0" applyNumberFormat="1" applyFont="1" applyBorder="1" applyAlignment="1">
      <alignment vertical="center" wrapText="1"/>
    </xf>
    <xf numFmtId="4" fontId="8" fillId="3" borderId="3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6" fillId="3" borderId="3" xfId="0" quotePrefix="1" applyFont="1" applyFill="1" applyBorder="1" applyAlignment="1">
      <alignment horizontal="right" wrapText="1"/>
    </xf>
    <xf numFmtId="0" fontId="6" fillId="3" borderId="3" xfId="0" applyFont="1" applyFill="1" applyBorder="1" applyAlignment="1">
      <alignment horizontal="right" vertical="center" wrapText="1"/>
    </xf>
    <xf numFmtId="4" fontId="7" fillId="3" borderId="3" xfId="0" applyNumberFormat="1" applyFont="1" applyFill="1" applyBorder="1" applyAlignment="1">
      <alignment horizontal="right" wrapText="1"/>
    </xf>
    <xf numFmtId="3" fontId="6" fillId="0" borderId="3" xfId="0" applyNumberFormat="1" applyFont="1" applyBorder="1"/>
    <xf numFmtId="0" fontId="6" fillId="3" borderId="3" xfId="0" applyFont="1" applyFill="1" applyBorder="1" applyAlignment="1">
      <alignment vertical="center" wrapText="1"/>
    </xf>
    <xf numFmtId="3" fontId="5" fillId="3" borderId="3" xfId="0" applyNumberFormat="1" applyFont="1" applyFill="1" applyBorder="1"/>
    <xf numFmtId="4" fontId="0" fillId="0" borderId="3" xfId="0" applyNumberFormat="1" applyBorder="1"/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2" xfId="0" quotePrefix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1" xfId="0" quotePrefix="1" applyFont="1" applyBorder="1" applyAlignment="1">
      <alignment horizontal="left" vertical="center"/>
    </xf>
    <xf numFmtId="0" fontId="16" fillId="0" borderId="3" xfId="0" quotePrefix="1" applyFont="1" applyBorder="1" applyAlignment="1">
      <alignment horizontal="center" wrapText="1"/>
    </xf>
    <xf numFmtId="0" fontId="16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10" fillId="3" borderId="1" xfId="0" quotePrefix="1" applyFont="1" applyFill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2">
    <cellStyle name="Normalno" xfId="0" builtinId="0"/>
    <cellStyle name="Obično_List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35"/>
  <sheetViews>
    <sheetView workbookViewId="0">
      <selection activeCell="M29" sqref="M29"/>
    </sheetView>
  </sheetViews>
  <sheetFormatPr defaultRowHeight="14.4" x14ac:dyDescent="0.3"/>
  <cols>
    <col min="6" max="10" width="25.33203125" customWidth="1"/>
    <col min="11" max="12" width="15.6640625" customWidth="1"/>
    <col min="13" max="13" width="25.33203125" customWidth="1"/>
  </cols>
  <sheetData>
    <row r="1" spans="2:13" ht="42" customHeight="1" x14ac:dyDescent="0.3">
      <c r="B1" s="77" t="s">
        <v>28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31"/>
    </row>
    <row r="2" spans="2:13" ht="18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3">
      <c r="B3" s="77" t="s">
        <v>10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30"/>
    </row>
    <row r="4" spans="2:13" ht="17.399999999999999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3">
      <c r="B5" s="77" t="s">
        <v>66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29"/>
    </row>
    <row r="6" spans="2:13" ht="18" customHeight="1" x14ac:dyDescent="0.3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29"/>
    </row>
    <row r="7" spans="2:13" ht="18" customHeight="1" x14ac:dyDescent="0.3">
      <c r="B7" s="67" t="s">
        <v>78</v>
      </c>
      <c r="C7" s="67"/>
      <c r="D7" s="67"/>
      <c r="E7" s="67"/>
      <c r="F7" s="67"/>
      <c r="G7" s="5"/>
      <c r="H7" s="6"/>
      <c r="I7" s="6"/>
      <c r="J7" s="6"/>
      <c r="K7" s="35"/>
      <c r="L7" s="35"/>
    </row>
    <row r="8" spans="2:13" ht="26.4" x14ac:dyDescent="0.3">
      <c r="B8" s="70" t="s">
        <v>7</v>
      </c>
      <c r="C8" s="70"/>
      <c r="D8" s="70"/>
      <c r="E8" s="70"/>
      <c r="F8" s="70"/>
      <c r="G8" s="33" t="s">
        <v>69</v>
      </c>
      <c r="H8" s="33" t="s">
        <v>65</v>
      </c>
      <c r="I8" s="33" t="s">
        <v>62</v>
      </c>
      <c r="J8" s="33" t="s">
        <v>70</v>
      </c>
      <c r="K8" s="33" t="s">
        <v>31</v>
      </c>
      <c r="L8" s="33" t="s">
        <v>63</v>
      </c>
    </row>
    <row r="9" spans="2:13" x14ac:dyDescent="0.3">
      <c r="B9" s="84">
        <v>1</v>
      </c>
      <c r="C9" s="84"/>
      <c r="D9" s="84"/>
      <c r="E9" s="84"/>
      <c r="F9" s="85"/>
      <c r="G9" s="39">
        <v>2</v>
      </c>
      <c r="H9" s="38">
        <v>3</v>
      </c>
      <c r="I9" s="38">
        <v>4</v>
      </c>
      <c r="J9" s="38">
        <v>5</v>
      </c>
      <c r="K9" s="38" t="s">
        <v>50</v>
      </c>
      <c r="L9" s="38" t="s">
        <v>51</v>
      </c>
    </row>
    <row r="10" spans="2:13" x14ac:dyDescent="0.3">
      <c r="B10" s="68" t="s">
        <v>33</v>
      </c>
      <c r="C10" s="69"/>
      <c r="D10" s="69"/>
      <c r="E10" s="69"/>
      <c r="F10" s="82"/>
      <c r="G10" s="53">
        <v>107632.79</v>
      </c>
      <c r="H10" s="21">
        <v>307360</v>
      </c>
      <c r="I10" s="21">
        <v>307360</v>
      </c>
      <c r="J10" s="21">
        <v>134477.99</v>
      </c>
      <c r="K10" s="21">
        <f>J10/G10*100</f>
        <v>124.94146997397355</v>
      </c>
      <c r="L10" s="21">
        <f>J10/I10*100</f>
        <v>43.752599557522117</v>
      </c>
    </row>
    <row r="11" spans="2:13" x14ac:dyDescent="0.3">
      <c r="B11" s="83" t="s">
        <v>32</v>
      </c>
      <c r="C11" s="82"/>
      <c r="D11" s="82"/>
      <c r="E11" s="82"/>
      <c r="F11" s="82"/>
      <c r="G11" s="32">
        <v>0</v>
      </c>
      <c r="H11" s="21">
        <v>0</v>
      </c>
      <c r="I11" s="21">
        <v>0</v>
      </c>
      <c r="J11" s="21">
        <v>0</v>
      </c>
      <c r="K11" s="21">
        <v>0</v>
      </c>
      <c r="L11" s="21"/>
    </row>
    <row r="12" spans="2:13" x14ac:dyDescent="0.3">
      <c r="B12" s="79" t="s">
        <v>0</v>
      </c>
      <c r="C12" s="80"/>
      <c r="D12" s="80"/>
      <c r="E12" s="80"/>
      <c r="F12" s="81"/>
      <c r="G12" s="54">
        <v>107632.79</v>
      </c>
      <c r="H12" s="20">
        <v>307360</v>
      </c>
      <c r="I12" s="20">
        <v>307360</v>
      </c>
      <c r="J12" s="20">
        <v>134477.99</v>
      </c>
      <c r="K12" s="21">
        <f t="shared" ref="K12:K16" si="0">J12/G12*100</f>
        <v>124.94146997397355</v>
      </c>
      <c r="L12" s="21">
        <f t="shared" ref="L12:L15" si="1">J12/I12*100</f>
        <v>43.752599557522117</v>
      </c>
    </row>
    <row r="13" spans="2:13" x14ac:dyDescent="0.3">
      <c r="B13" s="88" t="s">
        <v>34</v>
      </c>
      <c r="C13" s="69"/>
      <c r="D13" s="69"/>
      <c r="E13" s="69"/>
      <c r="F13" s="69"/>
      <c r="G13" s="55">
        <v>116951.24</v>
      </c>
      <c r="H13" s="21">
        <v>307360</v>
      </c>
      <c r="I13" s="21">
        <v>307360</v>
      </c>
      <c r="J13" s="21">
        <v>123237.32</v>
      </c>
      <c r="K13" s="21">
        <f t="shared" si="0"/>
        <v>105.37495797393855</v>
      </c>
      <c r="L13" s="21">
        <f t="shared" si="1"/>
        <v>40.095432066631965</v>
      </c>
    </row>
    <row r="14" spans="2:13" x14ac:dyDescent="0.3">
      <c r="B14" s="83" t="s">
        <v>35</v>
      </c>
      <c r="C14" s="82"/>
      <c r="D14" s="82"/>
      <c r="E14" s="82"/>
      <c r="F14" s="82"/>
      <c r="G14" s="32">
        <v>0</v>
      </c>
      <c r="H14" s="21">
        <v>0</v>
      </c>
      <c r="I14" s="21">
        <v>0</v>
      </c>
      <c r="J14" s="21">
        <v>0</v>
      </c>
      <c r="K14" s="21">
        <v>0</v>
      </c>
      <c r="L14" s="21"/>
    </row>
    <row r="15" spans="2:13" x14ac:dyDescent="0.3">
      <c r="B15" s="23" t="s">
        <v>1</v>
      </c>
      <c r="C15" s="24"/>
      <c r="D15" s="24"/>
      <c r="E15" s="24"/>
      <c r="F15" s="24"/>
      <c r="G15" s="54">
        <v>116951.24</v>
      </c>
      <c r="H15" s="20">
        <v>307360</v>
      </c>
      <c r="I15" s="20">
        <v>307360</v>
      </c>
      <c r="J15" s="20">
        <v>123237.32</v>
      </c>
      <c r="K15" s="21">
        <f t="shared" si="0"/>
        <v>105.37495797393855</v>
      </c>
      <c r="L15" s="21">
        <f t="shared" si="1"/>
        <v>40.095432066631965</v>
      </c>
    </row>
    <row r="16" spans="2:13" x14ac:dyDescent="0.3">
      <c r="B16" s="87" t="s">
        <v>79</v>
      </c>
      <c r="C16" s="80"/>
      <c r="D16" s="80"/>
      <c r="E16" s="80"/>
      <c r="F16" s="80"/>
      <c r="G16" s="56">
        <f>G12-G15</f>
        <v>-9318.4500000000116</v>
      </c>
      <c r="H16" s="22">
        <v>0</v>
      </c>
      <c r="I16" s="22">
        <v>0</v>
      </c>
      <c r="J16" s="22">
        <f>J12-J15</f>
        <v>11240.669999999984</v>
      </c>
      <c r="K16" s="21">
        <f t="shared" si="0"/>
        <v>-120.62810875199168</v>
      </c>
      <c r="L16" s="21"/>
    </row>
    <row r="17" spans="1:49" ht="17.399999999999999" x14ac:dyDescent="0.3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3">
      <c r="B18" s="67" t="s">
        <v>73</v>
      </c>
      <c r="C18" s="67"/>
      <c r="D18" s="67"/>
      <c r="E18" s="67"/>
      <c r="F18" s="67"/>
      <c r="G18" s="7"/>
      <c r="H18" s="7"/>
      <c r="I18" s="7"/>
      <c r="J18" s="7"/>
      <c r="K18" s="1"/>
      <c r="L18" s="1"/>
      <c r="M18" s="1"/>
    </row>
    <row r="19" spans="1:49" ht="26.4" x14ac:dyDescent="0.3">
      <c r="B19" s="70" t="s">
        <v>7</v>
      </c>
      <c r="C19" s="70"/>
      <c r="D19" s="70"/>
      <c r="E19" s="70"/>
      <c r="F19" s="70"/>
      <c r="G19" s="33" t="s">
        <v>69</v>
      </c>
      <c r="H19" s="2" t="s">
        <v>65</v>
      </c>
      <c r="I19" s="2" t="s">
        <v>62</v>
      </c>
      <c r="J19" s="2" t="s">
        <v>70</v>
      </c>
      <c r="K19" s="2" t="s">
        <v>31</v>
      </c>
      <c r="L19" s="2" t="s">
        <v>63</v>
      </c>
    </row>
    <row r="20" spans="1:49" x14ac:dyDescent="0.3">
      <c r="B20" s="71">
        <v>1</v>
      </c>
      <c r="C20" s="72"/>
      <c r="D20" s="72"/>
      <c r="E20" s="72"/>
      <c r="F20" s="72"/>
      <c r="G20" s="40">
        <v>2</v>
      </c>
      <c r="H20" s="38">
        <v>3</v>
      </c>
      <c r="I20" s="38">
        <v>4</v>
      </c>
      <c r="J20" s="38">
        <v>5</v>
      </c>
      <c r="K20" s="38" t="s">
        <v>50</v>
      </c>
      <c r="L20" s="38" t="s">
        <v>51</v>
      </c>
    </row>
    <row r="21" spans="1:49" ht="15.75" customHeight="1" x14ac:dyDescent="0.3">
      <c r="B21" s="68" t="s">
        <v>36</v>
      </c>
      <c r="C21" s="73"/>
      <c r="D21" s="73"/>
      <c r="E21" s="73"/>
      <c r="F21" s="73"/>
      <c r="G21" s="57">
        <v>0</v>
      </c>
      <c r="H21" s="21">
        <v>0</v>
      </c>
      <c r="I21" s="21">
        <v>0</v>
      </c>
      <c r="J21" s="62">
        <v>0</v>
      </c>
      <c r="K21" s="21">
        <v>0</v>
      </c>
      <c r="L21" s="21"/>
    </row>
    <row r="22" spans="1:49" x14ac:dyDescent="0.3">
      <c r="B22" s="68" t="s">
        <v>37</v>
      </c>
      <c r="C22" s="69"/>
      <c r="D22" s="69"/>
      <c r="E22" s="69"/>
      <c r="F22" s="69"/>
      <c r="G22" s="58">
        <v>0</v>
      </c>
      <c r="H22" s="21">
        <v>0</v>
      </c>
      <c r="I22" s="21">
        <v>0</v>
      </c>
      <c r="J22" s="62">
        <v>0</v>
      </c>
      <c r="K22" s="21">
        <v>0</v>
      </c>
      <c r="L22" s="21"/>
    </row>
    <row r="23" spans="1:49" ht="15" customHeight="1" x14ac:dyDescent="0.3">
      <c r="B23" s="74" t="s">
        <v>64</v>
      </c>
      <c r="C23" s="75"/>
      <c r="D23" s="75"/>
      <c r="E23" s="75"/>
      <c r="F23" s="76"/>
      <c r="G23" s="59">
        <v>0</v>
      </c>
      <c r="H23" s="60">
        <v>0</v>
      </c>
      <c r="I23" s="60">
        <v>0</v>
      </c>
      <c r="J23" s="63">
        <v>0</v>
      </c>
      <c r="K23" s="21">
        <v>0</v>
      </c>
      <c r="L23" s="43"/>
    </row>
    <row r="24" spans="1:49" s="44" customFormat="1" ht="15" customHeight="1" x14ac:dyDescent="0.3">
      <c r="A24"/>
      <c r="B24" s="68" t="s">
        <v>16</v>
      </c>
      <c r="C24" s="69"/>
      <c r="D24" s="69"/>
      <c r="E24" s="69"/>
      <c r="F24" s="69"/>
      <c r="G24" s="58">
        <v>900.15</v>
      </c>
      <c r="H24" s="21">
        <v>0</v>
      </c>
      <c r="I24" s="21">
        <v>0</v>
      </c>
      <c r="J24" s="62">
        <v>3181</v>
      </c>
      <c r="K24" s="21">
        <f t="shared" ref="K24:K27" si="2">J24/G24*100</f>
        <v>353.38554685330223</v>
      </c>
      <c r="L24" s="2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4" customFormat="1" ht="15" customHeight="1" x14ac:dyDescent="0.3">
      <c r="A25"/>
      <c r="B25" s="68" t="s">
        <v>72</v>
      </c>
      <c r="C25" s="69"/>
      <c r="D25" s="69"/>
      <c r="E25" s="69"/>
      <c r="F25" s="69"/>
      <c r="G25" s="58">
        <v>0</v>
      </c>
      <c r="H25" s="21">
        <v>0</v>
      </c>
      <c r="I25" s="21">
        <v>0</v>
      </c>
      <c r="J25" s="62">
        <v>0</v>
      </c>
      <c r="K25" s="21">
        <v>0</v>
      </c>
      <c r="L25" s="2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52" customFormat="1" x14ac:dyDescent="0.3">
      <c r="A26" s="50"/>
      <c r="B26" s="74" t="s">
        <v>74</v>
      </c>
      <c r="C26" s="75"/>
      <c r="D26" s="75"/>
      <c r="E26" s="75"/>
      <c r="F26" s="76"/>
      <c r="G26" s="59">
        <v>0</v>
      </c>
      <c r="H26" s="60">
        <v>0</v>
      </c>
      <c r="I26" s="60">
        <v>0</v>
      </c>
      <c r="J26" s="63">
        <v>0</v>
      </c>
      <c r="K26" s="2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</row>
    <row r="27" spans="1:49" ht="15.6" x14ac:dyDescent="0.3">
      <c r="B27" s="86" t="s">
        <v>80</v>
      </c>
      <c r="C27" s="86"/>
      <c r="D27" s="86"/>
      <c r="E27" s="86"/>
      <c r="F27" s="86"/>
      <c r="G27" s="61">
        <v>8418.2999999999993</v>
      </c>
      <c r="H27" s="45">
        <v>0</v>
      </c>
      <c r="I27" s="45"/>
      <c r="J27" s="64">
        <v>14422</v>
      </c>
      <c r="K27" s="21">
        <f t="shared" si="2"/>
        <v>171.31724932587341</v>
      </c>
      <c r="L27" s="45"/>
    </row>
    <row r="29" spans="1:49" x14ac:dyDescent="0.3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49" x14ac:dyDescent="0.3">
      <c r="B30" s="66" t="s">
        <v>75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49" ht="15" customHeight="1" x14ac:dyDescent="0.3">
      <c r="B31" s="66" t="s">
        <v>76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49" ht="15" customHeight="1" x14ac:dyDescent="0.3">
      <c r="B32" s="66" t="s">
        <v>71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2:12" ht="36.75" customHeight="1" x14ac:dyDescent="0.3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2:12" ht="15" customHeight="1" x14ac:dyDescent="0.3">
      <c r="B34" s="78" t="s">
        <v>77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 x14ac:dyDescent="0.3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47"/>
  <sheetViews>
    <sheetView topLeftCell="B28" zoomScale="110" zoomScaleNormal="110" workbookViewId="0">
      <selection activeCell="N23" sqref="N23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11.44140625" customWidth="1"/>
    <col min="5" max="5" width="8.44140625" customWidth="1"/>
    <col min="6" max="6" width="44.6640625" customWidth="1"/>
    <col min="7" max="10" width="25.33203125" customWidth="1"/>
    <col min="11" max="12" width="15.6640625" customWidth="1"/>
  </cols>
  <sheetData>
    <row r="1" spans="2:12" ht="17.399999999999999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3">
      <c r="B2" s="77" t="s">
        <v>10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2:12" ht="17.399999999999999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3">
      <c r="B4" s="77" t="s">
        <v>68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2:12" ht="17.399999999999999" x14ac:dyDescent="0.3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3">
      <c r="B6" s="77" t="s">
        <v>52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2:12" ht="17.399999999999999" x14ac:dyDescent="0.3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3">
      <c r="B8" s="92" t="s">
        <v>7</v>
      </c>
      <c r="C8" s="93"/>
      <c r="D8" s="93"/>
      <c r="E8" s="93"/>
      <c r="F8" s="94"/>
      <c r="G8" s="43" t="s">
        <v>29</v>
      </c>
      <c r="H8" s="43" t="s">
        <v>65</v>
      </c>
      <c r="I8" s="43" t="s">
        <v>62</v>
      </c>
      <c r="J8" s="43" t="s">
        <v>30</v>
      </c>
      <c r="K8" s="43" t="s">
        <v>31</v>
      </c>
      <c r="L8" s="43" t="s">
        <v>63</v>
      </c>
    </row>
    <row r="9" spans="2:12" x14ac:dyDescent="0.3">
      <c r="B9" s="89">
        <v>1</v>
      </c>
      <c r="C9" s="90"/>
      <c r="D9" s="90"/>
      <c r="E9" s="90"/>
      <c r="F9" s="91"/>
      <c r="G9" s="46">
        <v>2</v>
      </c>
      <c r="H9" s="46">
        <v>3</v>
      </c>
      <c r="I9" s="46">
        <v>4</v>
      </c>
      <c r="J9" s="46">
        <v>5</v>
      </c>
      <c r="K9" s="46" t="s">
        <v>50</v>
      </c>
      <c r="L9" s="46" t="s">
        <v>51</v>
      </c>
    </row>
    <row r="10" spans="2:12" x14ac:dyDescent="0.3">
      <c r="B10" s="10"/>
      <c r="C10" s="10"/>
      <c r="D10" s="10"/>
      <c r="E10" s="10"/>
      <c r="F10" s="10" t="s">
        <v>61</v>
      </c>
      <c r="G10" s="8">
        <v>107633</v>
      </c>
      <c r="H10" s="8">
        <v>307360</v>
      </c>
      <c r="I10" s="8">
        <v>307360</v>
      </c>
      <c r="J10" s="65">
        <v>134477.99</v>
      </c>
      <c r="K10" s="34">
        <f>J10/G10*100</f>
        <v>124.94122620385942</v>
      </c>
      <c r="L10" s="34">
        <f>J10/I10*100</f>
        <v>43.752599557522117</v>
      </c>
    </row>
    <row r="11" spans="2:12" x14ac:dyDescent="0.3">
      <c r="B11" s="10">
        <v>6</v>
      </c>
      <c r="C11" s="10"/>
      <c r="D11" s="10"/>
      <c r="E11" s="10"/>
      <c r="F11" s="10" t="s">
        <v>2</v>
      </c>
      <c r="G11" s="41">
        <v>107632.79</v>
      </c>
      <c r="H11" s="41">
        <v>307360</v>
      </c>
      <c r="I11" s="41">
        <v>307360</v>
      </c>
      <c r="J11" s="41">
        <v>134477.99</v>
      </c>
      <c r="K11" s="34">
        <f>J11/G11*100</f>
        <v>124.94146997397355</v>
      </c>
      <c r="L11" s="34">
        <f t="shared" ref="L11:L12" si="0">J11/I11*100</f>
        <v>43.752599557522117</v>
      </c>
    </row>
    <row r="12" spans="2:12" ht="26.4" x14ac:dyDescent="0.3">
      <c r="B12" s="10"/>
      <c r="C12" s="14">
        <v>63</v>
      </c>
      <c r="D12" s="14"/>
      <c r="E12" s="14"/>
      <c r="F12" s="14" t="s">
        <v>14</v>
      </c>
      <c r="G12" s="8">
        <v>493.73</v>
      </c>
      <c r="H12" s="8">
        <v>2000</v>
      </c>
      <c r="I12" s="8">
        <v>2000</v>
      </c>
      <c r="J12" s="65">
        <v>2068.46</v>
      </c>
      <c r="K12" s="34">
        <f>J12/G12*100</f>
        <v>418.94557754238144</v>
      </c>
      <c r="L12" s="34">
        <f t="shared" si="0"/>
        <v>103.423</v>
      </c>
    </row>
    <row r="13" spans="2:12" x14ac:dyDescent="0.3">
      <c r="B13" s="11"/>
      <c r="C13" s="11"/>
      <c r="D13" s="11">
        <v>631</v>
      </c>
      <c r="E13" s="11"/>
      <c r="F13" s="11" t="s">
        <v>38</v>
      </c>
      <c r="G13" s="8"/>
      <c r="H13" s="8"/>
      <c r="I13" s="8"/>
      <c r="J13" s="34"/>
      <c r="K13" s="34"/>
      <c r="L13" s="34"/>
    </row>
    <row r="14" spans="2:12" x14ac:dyDescent="0.3">
      <c r="B14" s="11"/>
      <c r="C14" s="11"/>
      <c r="D14" s="11"/>
      <c r="E14" s="11">
        <v>6311</v>
      </c>
      <c r="F14" s="11" t="s">
        <v>39</v>
      </c>
      <c r="G14" s="8"/>
      <c r="H14" s="8"/>
      <c r="I14" s="8"/>
      <c r="J14" s="34"/>
      <c r="K14" s="34"/>
      <c r="L14" s="34"/>
    </row>
    <row r="15" spans="2:12" x14ac:dyDescent="0.3">
      <c r="B15" s="11"/>
      <c r="C15" s="11"/>
      <c r="D15" s="12"/>
      <c r="E15" s="12" t="s">
        <v>15</v>
      </c>
      <c r="F15" s="12"/>
      <c r="G15" s="8"/>
      <c r="H15" s="8"/>
      <c r="I15" s="8"/>
      <c r="J15" s="34"/>
      <c r="K15" s="34"/>
      <c r="L15" s="34"/>
    </row>
    <row r="16" spans="2:12" ht="26.4" x14ac:dyDescent="0.3">
      <c r="B16" s="11"/>
      <c r="C16" s="11">
        <v>66</v>
      </c>
      <c r="D16" s="12"/>
      <c r="E16" s="12"/>
      <c r="F16" s="14" t="s">
        <v>17</v>
      </c>
      <c r="G16" s="8"/>
      <c r="H16" s="8"/>
      <c r="I16" s="8"/>
      <c r="J16" s="34"/>
      <c r="K16" s="34"/>
      <c r="L16" s="34"/>
    </row>
    <row r="17" spans="2:12" ht="26.4" x14ac:dyDescent="0.3">
      <c r="B17" s="11"/>
      <c r="C17" s="19"/>
      <c r="D17" s="12">
        <v>661</v>
      </c>
      <c r="E17" s="12"/>
      <c r="F17" s="14" t="s">
        <v>40</v>
      </c>
      <c r="G17" s="8"/>
      <c r="H17" s="8"/>
      <c r="I17" s="8"/>
      <c r="J17" s="34"/>
      <c r="K17" s="34"/>
      <c r="L17" s="34"/>
    </row>
    <row r="18" spans="2:12" x14ac:dyDescent="0.3">
      <c r="B18" s="11"/>
      <c r="C18" s="19"/>
      <c r="D18" s="12"/>
      <c r="E18" s="12">
        <v>6614</v>
      </c>
      <c r="F18" s="14" t="s">
        <v>41</v>
      </c>
      <c r="G18" s="8"/>
      <c r="H18" s="8"/>
      <c r="I18" s="8"/>
      <c r="J18" s="34"/>
      <c r="K18" s="34"/>
      <c r="L18" s="34"/>
    </row>
    <row r="19" spans="2:12" x14ac:dyDescent="0.3">
      <c r="B19" s="11"/>
      <c r="C19" s="11"/>
      <c r="D19" s="12"/>
      <c r="E19" s="12"/>
      <c r="F19" s="14" t="s">
        <v>21</v>
      </c>
      <c r="G19" s="8"/>
      <c r="H19" s="8"/>
      <c r="I19" s="8"/>
      <c r="J19" s="34"/>
      <c r="K19" s="34"/>
      <c r="L19" s="34"/>
    </row>
    <row r="20" spans="2:12" x14ac:dyDescent="0.3">
      <c r="B20" s="19">
        <v>7</v>
      </c>
      <c r="C20" s="11"/>
      <c r="D20" s="12"/>
      <c r="E20" s="12"/>
      <c r="F20" s="14" t="s">
        <v>26</v>
      </c>
      <c r="G20" s="42">
        <v>0</v>
      </c>
      <c r="H20" s="42">
        <v>0</v>
      </c>
      <c r="I20" s="42"/>
      <c r="J20" s="42">
        <v>0</v>
      </c>
      <c r="K20" s="34"/>
      <c r="L20" s="34">
        <v>0</v>
      </c>
    </row>
    <row r="21" spans="2:12" ht="30.75" customHeight="1" x14ac:dyDescent="0.3">
      <c r="B21" s="11"/>
      <c r="C21" s="11">
        <v>72</v>
      </c>
      <c r="D21" s="12"/>
      <c r="E21" s="12"/>
      <c r="F21" s="28" t="s">
        <v>27</v>
      </c>
      <c r="G21" s="8"/>
      <c r="H21" s="8"/>
      <c r="I21" s="8"/>
      <c r="J21" s="34"/>
      <c r="K21" s="34"/>
      <c r="L21" s="34"/>
    </row>
    <row r="22" spans="2:12" x14ac:dyDescent="0.3">
      <c r="B22" s="11"/>
      <c r="C22" s="11"/>
      <c r="D22" s="11">
        <v>721</v>
      </c>
      <c r="E22" s="11"/>
      <c r="F22" s="28" t="s">
        <v>42</v>
      </c>
      <c r="G22" s="8"/>
      <c r="H22" s="8"/>
      <c r="I22" s="8"/>
      <c r="J22" s="34"/>
      <c r="K22" s="34"/>
      <c r="L22" s="34"/>
    </row>
    <row r="23" spans="2:12" x14ac:dyDescent="0.3">
      <c r="B23" s="11"/>
      <c r="C23" s="11"/>
      <c r="D23" s="11"/>
      <c r="E23" s="11">
        <v>7211</v>
      </c>
      <c r="F23" s="28" t="s">
        <v>43</v>
      </c>
      <c r="G23" s="8"/>
      <c r="H23" s="8"/>
      <c r="I23" s="8"/>
      <c r="J23" s="34"/>
      <c r="K23" s="34"/>
      <c r="L23" s="34"/>
    </row>
    <row r="24" spans="2:12" x14ac:dyDescent="0.3">
      <c r="B24" s="11"/>
      <c r="C24" s="11"/>
      <c r="D24" s="11"/>
      <c r="E24" s="11" t="s">
        <v>15</v>
      </c>
      <c r="F24" s="28"/>
      <c r="G24" s="8"/>
      <c r="H24" s="8"/>
      <c r="I24" s="8"/>
      <c r="J24" s="34"/>
      <c r="K24" s="34"/>
      <c r="L24" s="34"/>
    </row>
    <row r="26" spans="2:12" ht="17.399999999999999" x14ac:dyDescent="0.3"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</row>
    <row r="27" spans="2:12" ht="36.75" customHeight="1" x14ac:dyDescent="0.3">
      <c r="B27" s="92" t="s">
        <v>7</v>
      </c>
      <c r="C27" s="93"/>
      <c r="D27" s="93"/>
      <c r="E27" s="93"/>
      <c r="F27" s="94"/>
      <c r="G27" s="43" t="s">
        <v>29</v>
      </c>
      <c r="H27" s="43" t="s">
        <v>65</v>
      </c>
      <c r="I27" s="43" t="s">
        <v>62</v>
      </c>
      <c r="J27" s="43" t="s">
        <v>30</v>
      </c>
      <c r="K27" s="43" t="s">
        <v>31</v>
      </c>
      <c r="L27" s="43" t="s">
        <v>63</v>
      </c>
    </row>
    <row r="28" spans="2:12" x14ac:dyDescent="0.3">
      <c r="B28" s="89">
        <v>1</v>
      </c>
      <c r="C28" s="90"/>
      <c r="D28" s="90"/>
      <c r="E28" s="90"/>
      <c r="F28" s="91"/>
      <c r="G28" s="46">
        <v>2</v>
      </c>
      <c r="H28" s="46">
        <v>3</v>
      </c>
      <c r="I28" s="46">
        <v>4</v>
      </c>
      <c r="J28" s="46">
        <v>5</v>
      </c>
      <c r="K28" s="46" t="s">
        <v>50</v>
      </c>
      <c r="L28" s="46" t="s">
        <v>51</v>
      </c>
    </row>
    <row r="29" spans="2:12" x14ac:dyDescent="0.3">
      <c r="B29" s="10"/>
      <c r="C29" s="10"/>
      <c r="D29" s="10"/>
      <c r="E29" s="10"/>
      <c r="F29" s="10" t="s">
        <v>60</v>
      </c>
      <c r="G29" s="8">
        <v>116951.24</v>
      </c>
      <c r="H29" s="8">
        <v>307360</v>
      </c>
      <c r="I29" s="8">
        <v>307360</v>
      </c>
      <c r="J29" s="34">
        <v>123237</v>
      </c>
      <c r="K29" s="34">
        <f>J29/G29*100</f>
        <v>105.37468435563402</v>
      </c>
      <c r="L29" s="34">
        <f>J29/I29*100</f>
        <v>40.095327954190523</v>
      </c>
    </row>
    <row r="30" spans="2:12" x14ac:dyDescent="0.3">
      <c r="B30" s="10">
        <v>3</v>
      </c>
      <c r="C30" s="10"/>
      <c r="D30" s="10"/>
      <c r="E30" s="10"/>
      <c r="F30" s="10" t="s">
        <v>3</v>
      </c>
      <c r="G30" s="8">
        <v>116951.24</v>
      </c>
      <c r="H30" s="8">
        <v>307360</v>
      </c>
      <c r="I30" s="8">
        <v>307360</v>
      </c>
      <c r="J30" s="34">
        <v>123237</v>
      </c>
      <c r="K30" s="34">
        <f>J30/G30*100</f>
        <v>105.37468435563402</v>
      </c>
      <c r="L30" s="34">
        <f t="shared" ref="L30:L36" si="1">J30/I30*100</f>
        <v>40.095327954190523</v>
      </c>
    </row>
    <row r="31" spans="2:12" x14ac:dyDescent="0.3">
      <c r="B31" s="10"/>
      <c r="C31" s="14">
        <v>31</v>
      </c>
      <c r="D31" s="14"/>
      <c r="E31" s="14"/>
      <c r="F31" s="14" t="s">
        <v>4</v>
      </c>
      <c r="G31" s="8">
        <v>93165</v>
      </c>
      <c r="H31" s="8">
        <v>231200</v>
      </c>
      <c r="I31" s="8">
        <v>231200</v>
      </c>
      <c r="J31" s="34">
        <v>88970</v>
      </c>
      <c r="K31" s="34">
        <f t="shared" ref="K31:K36" si="2">J31/G31*100</f>
        <v>95.497236086513169</v>
      </c>
      <c r="L31" s="34">
        <f t="shared" si="1"/>
        <v>38.481833910034602</v>
      </c>
    </row>
    <row r="32" spans="2:12" x14ac:dyDescent="0.3">
      <c r="B32" s="11"/>
      <c r="C32" s="11"/>
      <c r="D32" s="11">
        <v>311</v>
      </c>
      <c r="E32" s="11"/>
      <c r="F32" s="11" t="s">
        <v>44</v>
      </c>
      <c r="G32" s="8">
        <v>77638.539999999994</v>
      </c>
      <c r="H32" s="8">
        <v>193850</v>
      </c>
      <c r="I32" s="8">
        <v>193850</v>
      </c>
      <c r="J32" s="34">
        <v>73801</v>
      </c>
      <c r="K32" s="34">
        <f t="shared" si="2"/>
        <v>95.057171348147463</v>
      </c>
      <c r="L32" s="34">
        <f t="shared" si="1"/>
        <v>38.071189063709056</v>
      </c>
    </row>
    <row r="33" spans="2:12" x14ac:dyDescent="0.3">
      <c r="B33" s="11"/>
      <c r="C33" s="11"/>
      <c r="D33" s="11"/>
      <c r="E33" s="11">
        <v>3111</v>
      </c>
      <c r="F33" s="11" t="s">
        <v>45</v>
      </c>
      <c r="G33" s="8">
        <v>77638.539999999994</v>
      </c>
      <c r="H33" s="8">
        <v>193850</v>
      </c>
      <c r="I33" s="8">
        <v>193850</v>
      </c>
      <c r="J33" s="34">
        <v>73801</v>
      </c>
      <c r="K33" s="34">
        <f t="shared" si="2"/>
        <v>95.057171348147463</v>
      </c>
      <c r="L33" s="34">
        <f t="shared" si="1"/>
        <v>38.071189063709056</v>
      </c>
    </row>
    <row r="34" spans="2:12" x14ac:dyDescent="0.3">
      <c r="B34" s="11"/>
      <c r="C34" s="11">
        <v>32</v>
      </c>
      <c r="D34" s="12"/>
      <c r="E34" s="12"/>
      <c r="F34" s="11" t="s">
        <v>11</v>
      </c>
      <c r="G34" s="8">
        <v>23482.53</v>
      </c>
      <c r="H34" s="8">
        <v>75300</v>
      </c>
      <c r="I34" s="8">
        <v>75300</v>
      </c>
      <c r="J34" s="34">
        <v>33889</v>
      </c>
      <c r="K34" s="34">
        <f t="shared" si="2"/>
        <v>144.31579561486774</v>
      </c>
      <c r="L34" s="34">
        <f t="shared" si="1"/>
        <v>45.005312084993356</v>
      </c>
    </row>
    <row r="35" spans="2:12" x14ac:dyDescent="0.3">
      <c r="B35" s="11"/>
      <c r="C35" s="11"/>
      <c r="D35" s="11">
        <v>321</v>
      </c>
      <c r="E35" s="11"/>
      <c r="F35" s="11" t="s">
        <v>46</v>
      </c>
      <c r="G35" s="8">
        <v>4293.9799999999996</v>
      </c>
      <c r="H35" s="8">
        <v>18730</v>
      </c>
      <c r="I35" s="8">
        <v>18730</v>
      </c>
      <c r="J35" s="34">
        <v>5093</v>
      </c>
      <c r="K35" s="34">
        <f t="shared" si="2"/>
        <v>118.60791154127408</v>
      </c>
      <c r="L35" s="34">
        <f t="shared" si="1"/>
        <v>27.191671115856913</v>
      </c>
    </row>
    <row r="36" spans="2:12" x14ac:dyDescent="0.3">
      <c r="B36" s="11"/>
      <c r="C36" s="19"/>
      <c r="D36" s="11"/>
      <c r="E36" s="11">
        <v>3211</v>
      </c>
      <c r="F36" s="28" t="s">
        <v>47</v>
      </c>
      <c r="G36" s="8">
        <v>937.82</v>
      </c>
      <c r="H36" s="8">
        <v>1350</v>
      </c>
      <c r="I36" s="8">
        <v>1350</v>
      </c>
      <c r="J36" s="34">
        <v>545</v>
      </c>
      <c r="K36" s="34">
        <f t="shared" si="2"/>
        <v>58.113497259602056</v>
      </c>
      <c r="L36" s="34">
        <f t="shared" si="1"/>
        <v>40.370370370370374</v>
      </c>
    </row>
    <row r="37" spans="2:12" x14ac:dyDescent="0.3">
      <c r="B37" s="11"/>
      <c r="C37" s="19"/>
      <c r="D37" s="12"/>
      <c r="E37" s="12" t="s">
        <v>21</v>
      </c>
      <c r="F37" s="12"/>
      <c r="G37" s="8"/>
      <c r="H37" s="8"/>
      <c r="I37" s="8"/>
      <c r="J37" s="34"/>
      <c r="K37" s="34"/>
      <c r="L37" s="34"/>
    </row>
    <row r="38" spans="2:12" x14ac:dyDescent="0.3">
      <c r="B38" s="11"/>
      <c r="C38" s="11"/>
      <c r="D38" s="12"/>
      <c r="E38" s="12"/>
      <c r="F38" s="12"/>
      <c r="G38" s="8"/>
      <c r="H38" s="8"/>
      <c r="I38" s="8"/>
      <c r="J38" s="34"/>
      <c r="K38" s="34"/>
      <c r="L38" s="34"/>
    </row>
    <row r="39" spans="2:12" x14ac:dyDescent="0.3">
      <c r="B39" s="13">
        <v>4</v>
      </c>
      <c r="C39" s="13"/>
      <c r="D39" s="13"/>
      <c r="E39" s="13"/>
      <c r="F39" s="17" t="s">
        <v>5</v>
      </c>
      <c r="G39" s="8">
        <v>0</v>
      </c>
      <c r="H39" s="8">
        <v>0</v>
      </c>
      <c r="I39" s="8"/>
      <c r="J39" s="34">
        <v>0</v>
      </c>
      <c r="K39" s="34">
        <v>0</v>
      </c>
      <c r="L39" s="34">
        <v>0</v>
      </c>
    </row>
    <row r="40" spans="2:12" ht="26.4" x14ac:dyDescent="0.3">
      <c r="B40" s="14"/>
      <c r="C40" s="14">
        <v>41</v>
      </c>
      <c r="D40" s="14"/>
      <c r="E40" s="14"/>
      <c r="F40" s="18" t="s">
        <v>6</v>
      </c>
      <c r="G40" s="8">
        <v>0</v>
      </c>
      <c r="H40" s="8">
        <v>0</v>
      </c>
      <c r="I40" s="9"/>
      <c r="J40" s="34">
        <v>0</v>
      </c>
      <c r="K40" s="34">
        <v>0</v>
      </c>
      <c r="L40" s="34">
        <v>0</v>
      </c>
    </row>
    <row r="41" spans="2:12" x14ac:dyDescent="0.3">
      <c r="B41" s="14"/>
      <c r="C41" s="14"/>
      <c r="D41" s="11">
        <v>411</v>
      </c>
      <c r="E41" s="11"/>
      <c r="F41" s="11" t="s">
        <v>48</v>
      </c>
      <c r="G41" s="8">
        <v>0</v>
      </c>
      <c r="H41" s="8">
        <v>0</v>
      </c>
      <c r="I41" s="9"/>
      <c r="J41" s="34">
        <v>0</v>
      </c>
      <c r="K41" s="34">
        <v>0</v>
      </c>
      <c r="L41" s="34">
        <v>0</v>
      </c>
    </row>
    <row r="42" spans="2:12" x14ac:dyDescent="0.3">
      <c r="B42" s="14"/>
      <c r="C42" s="14" t="s">
        <v>15</v>
      </c>
      <c r="D42" s="11"/>
      <c r="E42" s="11">
        <v>4111</v>
      </c>
      <c r="F42" s="11" t="s">
        <v>49</v>
      </c>
      <c r="G42" s="8">
        <v>0</v>
      </c>
      <c r="H42" s="8">
        <v>0</v>
      </c>
      <c r="I42" s="9"/>
      <c r="J42" s="34">
        <v>0</v>
      </c>
      <c r="K42" s="34">
        <v>0</v>
      </c>
      <c r="L42" s="34">
        <v>0</v>
      </c>
    </row>
    <row r="45" spans="2:12" ht="15" customHeight="1" x14ac:dyDescent="0.3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2:12" x14ac:dyDescent="0.3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pans="2:12" ht="4.5" customHeight="1" x14ac:dyDescent="0.3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</sheetData>
  <mergeCells count="7">
    <mergeCell ref="B2:L2"/>
    <mergeCell ref="B4:L4"/>
    <mergeCell ref="B6:L6"/>
    <mergeCell ref="B28:F28"/>
    <mergeCell ref="B9:F9"/>
    <mergeCell ref="B27:F27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30"/>
  <sheetViews>
    <sheetView workbookViewId="0">
      <selection activeCell="C12" sqref="C12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3"/>
      <c r="C1" s="3"/>
      <c r="D1" s="3"/>
      <c r="E1" s="3"/>
      <c r="F1" s="4"/>
      <c r="G1" s="4"/>
      <c r="H1" s="4"/>
    </row>
    <row r="2" spans="2:8" ht="15.75" customHeight="1" x14ac:dyDescent="0.3">
      <c r="B2" s="77" t="s">
        <v>53</v>
      </c>
      <c r="C2" s="77"/>
      <c r="D2" s="77"/>
      <c r="E2" s="77"/>
      <c r="F2" s="77"/>
      <c r="G2" s="77"/>
      <c r="H2" s="77"/>
    </row>
    <row r="3" spans="2:8" ht="17.399999999999999" x14ac:dyDescent="0.3">
      <c r="B3" s="3"/>
      <c r="C3" s="3"/>
      <c r="D3" s="3"/>
      <c r="E3" s="3"/>
      <c r="F3" s="4"/>
      <c r="G3" s="4"/>
      <c r="H3" s="4"/>
    </row>
    <row r="4" spans="2:8" ht="33.75" customHeight="1" x14ac:dyDescent="0.3">
      <c r="B4" s="43" t="s">
        <v>7</v>
      </c>
      <c r="C4" s="43" t="s">
        <v>29</v>
      </c>
      <c r="D4" s="43" t="s">
        <v>65</v>
      </c>
      <c r="E4" s="43" t="s">
        <v>62</v>
      </c>
      <c r="F4" s="43" t="s">
        <v>30</v>
      </c>
      <c r="G4" s="43" t="s">
        <v>31</v>
      </c>
      <c r="H4" s="43" t="s">
        <v>63</v>
      </c>
    </row>
    <row r="5" spans="2:8" x14ac:dyDescent="0.3">
      <c r="B5" s="43">
        <v>1</v>
      </c>
      <c r="C5" s="46">
        <v>2</v>
      </c>
      <c r="D5" s="46">
        <v>3</v>
      </c>
      <c r="E5" s="46">
        <v>4</v>
      </c>
      <c r="F5" s="46">
        <v>5</v>
      </c>
      <c r="G5" s="46" t="s">
        <v>50</v>
      </c>
      <c r="H5" s="46" t="s">
        <v>51</v>
      </c>
    </row>
    <row r="6" spans="2:8" x14ac:dyDescent="0.3">
      <c r="B6" s="10" t="s">
        <v>59</v>
      </c>
      <c r="C6" s="42"/>
      <c r="D6" s="42"/>
      <c r="E6" s="42"/>
      <c r="F6" s="42"/>
      <c r="G6" s="34"/>
      <c r="H6" s="34"/>
    </row>
    <row r="7" spans="2:8" x14ac:dyDescent="0.3">
      <c r="B7" s="10" t="s">
        <v>18</v>
      </c>
      <c r="C7" s="8">
        <f>C8+C9</f>
        <v>60959.450000000004</v>
      </c>
      <c r="D7" s="8">
        <v>183700</v>
      </c>
      <c r="E7" s="8">
        <v>183700</v>
      </c>
      <c r="F7" s="65">
        <v>72817.440000000002</v>
      </c>
      <c r="G7" s="34">
        <f>F7/C7*100</f>
        <v>119.45225883763715</v>
      </c>
      <c r="H7" s="34">
        <f>F7/E7*100</f>
        <v>39.639324986390854</v>
      </c>
    </row>
    <row r="8" spans="2:8" x14ac:dyDescent="0.3">
      <c r="B8" s="25" t="s">
        <v>19</v>
      </c>
      <c r="C8" s="8">
        <v>60465.72</v>
      </c>
      <c r="D8" s="8">
        <v>183700</v>
      </c>
      <c r="E8" s="8">
        <v>183700</v>
      </c>
      <c r="F8" s="65">
        <v>72817.440000000002</v>
      </c>
      <c r="G8" s="34">
        <f t="shared" ref="G8:G24" si="0">F8/C8*100</f>
        <v>120.42764065324947</v>
      </c>
      <c r="H8" s="34">
        <f>F8/E8*100</f>
        <v>39.639324986390854</v>
      </c>
    </row>
    <row r="9" spans="2:8" x14ac:dyDescent="0.3">
      <c r="B9" s="26" t="s">
        <v>20</v>
      </c>
      <c r="C9" s="8">
        <v>493.73</v>
      </c>
      <c r="D9" s="8"/>
      <c r="E9" s="8"/>
      <c r="F9" s="34"/>
      <c r="G9" s="34"/>
      <c r="H9" s="34"/>
    </row>
    <row r="10" spans="2:8" x14ac:dyDescent="0.3">
      <c r="B10" s="26" t="s">
        <v>21</v>
      </c>
      <c r="C10" s="8"/>
      <c r="D10" s="8"/>
      <c r="E10" s="8"/>
      <c r="F10" s="34"/>
      <c r="G10" s="34"/>
      <c r="H10" s="34"/>
    </row>
    <row r="11" spans="2:8" x14ac:dyDescent="0.3">
      <c r="B11" s="10" t="s">
        <v>22</v>
      </c>
      <c r="C11" s="8"/>
      <c r="D11" s="8"/>
      <c r="E11" s="9"/>
      <c r="F11" s="34"/>
      <c r="G11" s="34"/>
      <c r="H11" s="34"/>
    </row>
    <row r="12" spans="2:8" x14ac:dyDescent="0.3">
      <c r="B12" s="27" t="s">
        <v>23</v>
      </c>
      <c r="C12" s="8"/>
      <c r="D12" s="8"/>
      <c r="E12" s="9"/>
      <c r="F12" s="34"/>
      <c r="G12" s="34"/>
      <c r="H12" s="34"/>
    </row>
    <row r="13" spans="2:8" x14ac:dyDescent="0.3">
      <c r="B13" s="10" t="s">
        <v>24</v>
      </c>
      <c r="C13" s="8"/>
      <c r="D13" s="8"/>
      <c r="E13" s="9"/>
      <c r="F13" s="34"/>
      <c r="G13" s="34"/>
      <c r="H13" s="34"/>
    </row>
    <row r="14" spans="2:8" x14ac:dyDescent="0.3">
      <c r="B14" s="27" t="s">
        <v>25</v>
      </c>
      <c r="C14" s="8">
        <v>46673.3</v>
      </c>
      <c r="D14" s="8">
        <v>121660</v>
      </c>
      <c r="E14" s="8">
        <v>121660</v>
      </c>
      <c r="F14" s="65">
        <v>59592.09</v>
      </c>
      <c r="G14" s="34">
        <f t="shared" si="0"/>
        <v>127.6791870298436</v>
      </c>
      <c r="H14" s="34">
        <f t="shared" ref="H14:H24" si="1">F14/E14*100</f>
        <v>48.982483971724477</v>
      </c>
    </row>
    <row r="15" spans="2:8" x14ac:dyDescent="0.3">
      <c r="B15" s="14" t="s">
        <v>15</v>
      </c>
      <c r="C15" s="8"/>
      <c r="D15" s="8"/>
      <c r="E15" s="9"/>
      <c r="F15" s="34"/>
      <c r="G15" s="34"/>
      <c r="H15" s="34"/>
    </row>
    <row r="16" spans="2:8" x14ac:dyDescent="0.3">
      <c r="B16" s="27"/>
      <c r="C16" s="8"/>
      <c r="D16" s="8"/>
      <c r="E16" s="9"/>
      <c r="F16" s="34"/>
      <c r="G16" s="34"/>
      <c r="H16" s="34"/>
    </row>
    <row r="17" spans="2:11" ht="15.75" customHeight="1" x14ac:dyDescent="0.3">
      <c r="B17" s="10" t="s">
        <v>60</v>
      </c>
      <c r="C17" s="8"/>
      <c r="D17" s="8"/>
      <c r="E17" s="9"/>
      <c r="F17" s="34"/>
      <c r="G17" s="34"/>
      <c r="H17" s="34"/>
    </row>
    <row r="18" spans="2:11" ht="15.75" customHeight="1" x14ac:dyDescent="0.3">
      <c r="B18" s="10" t="s">
        <v>18</v>
      </c>
      <c r="C18" s="8">
        <v>77677</v>
      </c>
      <c r="D18" s="8">
        <v>183700</v>
      </c>
      <c r="E18" s="8">
        <v>183700</v>
      </c>
      <c r="F18" s="65">
        <v>59102.6</v>
      </c>
      <c r="G18" s="34">
        <f t="shared" si="0"/>
        <v>76.087644991438907</v>
      </c>
      <c r="H18" s="34">
        <f t="shared" si="1"/>
        <v>32.173434948285248</v>
      </c>
    </row>
    <row r="19" spans="2:11" x14ac:dyDescent="0.3">
      <c r="B19" s="25" t="s">
        <v>19</v>
      </c>
      <c r="C19" s="8">
        <v>77676.69</v>
      </c>
      <c r="D19" s="8">
        <v>183700</v>
      </c>
      <c r="E19" s="8">
        <v>183700</v>
      </c>
      <c r="F19" s="65">
        <v>59102.6</v>
      </c>
      <c r="G19" s="34">
        <f t="shared" si="0"/>
        <v>76.087948649717177</v>
      </c>
      <c r="H19" s="34">
        <f t="shared" si="1"/>
        <v>32.173434948285248</v>
      </c>
    </row>
    <row r="20" spans="2:11" x14ac:dyDescent="0.3">
      <c r="B20" s="26" t="s">
        <v>20</v>
      </c>
      <c r="C20" s="8"/>
      <c r="D20" s="8"/>
      <c r="E20" s="8"/>
      <c r="F20" s="34"/>
      <c r="G20" s="34"/>
      <c r="H20" s="34"/>
    </row>
    <row r="21" spans="2:11" x14ac:dyDescent="0.3">
      <c r="B21" s="26" t="s">
        <v>21</v>
      </c>
      <c r="C21" s="8"/>
      <c r="D21" s="8"/>
      <c r="E21" s="8"/>
      <c r="F21" s="34"/>
      <c r="G21" s="34"/>
      <c r="H21" s="34"/>
    </row>
    <row r="22" spans="2:11" x14ac:dyDescent="0.3">
      <c r="B22" s="10" t="s">
        <v>22</v>
      </c>
      <c r="C22" s="8">
        <v>0</v>
      </c>
      <c r="D22" s="8"/>
      <c r="E22" s="9"/>
      <c r="F22" s="34">
        <v>0</v>
      </c>
      <c r="G22" s="34"/>
      <c r="H22" s="34"/>
    </row>
    <row r="23" spans="2:11" x14ac:dyDescent="0.3">
      <c r="B23" s="27" t="s">
        <v>23</v>
      </c>
      <c r="C23" s="8">
        <v>0</v>
      </c>
      <c r="D23" s="8"/>
      <c r="E23" s="9"/>
      <c r="F23" s="34">
        <v>0</v>
      </c>
      <c r="G23" s="34"/>
      <c r="H23" s="34"/>
    </row>
    <row r="24" spans="2:11" x14ac:dyDescent="0.3">
      <c r="B24" s="10" t="s">
        <v>24</v>
      </c>
      <c r="C24" s="8">
        <v>39275</v>
      </c>
      <c r="D24" s="8">
        <v>121660</v>
      </c>
      <c r="E24" s="8">
        <v>121660</v>
      </c>
      <c r="F24" s="65">
        <v>62915.23</v>
      </c>
      <c r="G24" s="34">
        <f t="shared" si="0"/>
        <v>160.19154678548693</v>
      </c>
      <c r="H24" s="34">
        <f t="shared" si="1"/>
        <v>51.713981588032219</v>
      </c>
    </row>
    <row r="25" spans="2:11" x14ac:dyDescent="0.3">
      <c r="B25" s="27" t="s">
        <v>25</v>
      </c>
      <c r="C25" s="8"/>
      <c r="D25" s="8"/>
      <c r="E25" s="9"/>
      <c r="F25" s="34"/>
      <c r="G25" s="34"/>
      <c r="H25" s="34"/>
    </row>
    <row r="26" spans="2:11" x14ac:dyDescent="0.3">
      <c r="B26" s="14" t="s">
        <v>15</v>
      </c>
      <c r="C26" s="8"/>
      <c r="D26" s="8"/>
      <c r="E26" s="9"/>
      <c r="F26" s="34"/>
      <c r="G26" s="34"/>
      <c r="H26" s="34"/>
    </row>
    <row r="28" spans="2:11" ht="15" customHeight="1" x14ac:dyDescent="0.3"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2:11" x14ac:dyDescent="0.3"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2:11" x14ac:dyDescent="0.3">
      <c r="B30" s="37"/>
      <c r="C30" s="37"/>
      <c r="D30" s="37"/>
      <c r="E30" s="37"/>
      <c r="F30" s="37"/>
      <c r="G30" s="37"/>
      <c r="H30" s="37"/>
      <c r="I30" s="37"/>
      <c r="J30" s="37"/>
      <c r="K30" s="37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22"/>
  <sheetViews>
    <sheetView tabSelected="1" topLeftCell="A10" workbookViewId="0">
      <selection activeCell="M14" sqref="M14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8.44140625" customWidth="1"/>
    <col min="5" max="5" width="5.44140625" bestFit="1" customWidth="1"/>
    <col min="6" max="10" width="25.33203125" customWidth="1"/>
    <col min="11" max="12" width="15.6640625" customWidth="1"/>
  </cols>
  <sheetData>
    <row r="1" spans="2:12" ht="18" customHeigh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3">
      <c r="B2" s="77" t="s">
        <v>10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2:12" ht="17.399999999999999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3">
      <c r="B4" s="77" t="s">
        <v>67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2:12" ht="15.75" customHeight="1" x14ac:dyDescent="0.3">
      <c r="B5" s="77" t="s">
        <v>54</v>
      </c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2:12" ht="17.399999999999999" x14ac:dyDescent="0.3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3">
      <c r="B7" s="92" t="s">
        <v>7</v>
      </c>
      <c r="C7" s="93"/>
      <c r="D7" s="93"/>
      <c r="E7" s="93"/>
      <c r="F7" s="94"/>
      <c r="G7" s="47" t="s">
        <v>29</v>
      </c>
      <c r="H7" s="47" t="s">
        <v>65</v>
      </c>
      <c r="I7" s="47" t="s">
        <v>62</v>
      </c>
      <c r="J7" s="47" t="s">
        <v>30</v>
      </c>
      <c r="K7" s="47" t="s">
        <v>31</v>
      </c>
      <c r="L7" s="47" t="s">
        <v>63</v>
      </c>
    </row>
    <row r="8" spans="2:12" x14ac:dyDescent="0.3">
      <c r="B8" s="92">
        <v>1</v>
      </c>
      <c r="C8" s="93"/>
      <c r="D8" s="93"/>
      <c r="E8" s="93"/>
      <c r="F8" s="94"/>
      <c r="G8" s="48">
        <v>2</v>
      </c>
      <c r="H8" s="48">
        <v>3</v>
      </c>
      <c r="I8" s="48">
        <v>4</v>
      </c>
      <c r="J8" s="48">
        <v>5</v>
      </c>
      <c r="K8" s="48" t="s">
        <v>50</v>
      </c>
      <c r="L8" s="48" t="s">
        <v>51</v>
      </c>
    </row>
    <row r="9" spans="2:12" ht="26.4" x14ac:dyDescent="0.3">
      <c r="B9" s="10">
        <v>8</v>
      </c>
      <c r="C9" s="10"/>
      <c r="D9" s="10"/>
      <c r="E9" s="10"/>
      <c r="F9" s="10" t="s">
        <v>8</v>
      </c>
      <c r="G9" s="8">
        <v>0</v>
      </c>
      <c r="H9" s="8">
        <v>0</v>
      </c>
      <c r="I9" s="8">
        <v>0</v>
      </c>
      <c r="J9" s="34">
        <v>0</v>
      </c>
      <c r="K9" s="34">
        <v>0</v>
      </c>
      <c r="L9" s="34">
        <v>0</v>
      </c>
    </row>
    <row r="10" spans="2:12" x14ac:dyDescent="0.3">
      <c r="B10" s="10"/>
      <c r="C10" s="14">
        <v>84</v>
      </c>
      <c r="D10" s="14"/>
      <c r="E10" s="14"/>
      <c r="F10" s="14" t="s">
        <v>12</v>
      </c>
      <c r="G10" s="8"/>
      <c r="H10" s="8"/>
      <c r="I10" s="8"/>
      <c r="J10" s="34"/>
      <c r="K10" s="34"/>
      <c r="L10" s="34"/>
    </row>
    <row r="11" spans="2:12" ht="52.8" x14ac:dyDescent="0.3">
      <c r="B11" s="11"/>
      <c r="C11" s="11"/>
      <c r="D11" s="11">
        <v>841</v>
      </c>
      <c r="E11" s="11"/>
      <c r="F11" s="28" t="s">
        <v>55</v>
      </c>
      <c r="G11" s="8"/>
      <c r="H11" s="8"/>
      <c r="I11" s="8"/>
      <c r="J11" s="34"/>
      <c r="K11" s="34"/>
      <c r="L11" s="34"/>
    </row>
    <row r="12" spans="2:12" ht="26.4" x14ac:dyDescent="0.3">
      <c r="B12" s="11"/>
      <c r="C12" s="11"/>
      <c r="D12" s="11"/>
      <c r="E12" s="11">
        <v>8413</v>
      </c>
      <c r="F12" s="28" t="s">
        <v>56</v>
      </c>
      <c r="G12" s="8"/>
      <c r="H12" s="8"/>
      <c r="I12" s="8"/>
      <c r="J12" s="34"/>
      <c r="K12" s="34"/>
      <c r="L12" s="34"/>
    </row>
    <row r="13" spans="2:12" x14ac:dyDescent="0.3">
      <c r="B13" s="11"/>
      <c r="C13" s="11"/>
      <c r="D13" s="11"/>
      <c r="E13" s="12" t="s">
        <v>21</v>
      </c>
      <c r="F13" s="16"/>
      <c r="G13" s="8"/>
      <c r="H13" s="8"/>
      <c r="I13" s="8"/>
      <c r="J13" s="34"/>
      <c r="K13" s="34"/>
      <c r="L13" s="34"/>
    </row>
    <row r="14" spans="2:12" ht="26.4" x14ac:dyDescent="0.3">
      <c r="B14" s="13">
        <v>5</v>
      </c>
      <c r="C14" s="13"/>
      <c r="D14" s="13"/>
      <c r="E14" s="13"/>
      <c r="F14" s="17" t="s">
        <v>9</v>
      </c>
      <c r="G14" s="8">
        <v>0</v>
      </c>
      <c r="H14" s="8">
        <v>0</v>
      </c>
      <c r="I14" s="8">
        <v>0</v>
      </c>
      <c r="J14" s="34">
        <v>0</v>
      </c>
      <c r="K14" s="34">
        <v>0</v>
      </c>
      <c r="L14" s="34">
        <v>0</v>
      </c>
    </row>
    <row r="15" spans="2:12" ht="26.4" x14ac:dyDescent="0.3">
      <c r="B15" s="14"/>
      <c r="C15" s="14">
        <v>54</v>
      </c>
      <c r="D15" s="14"/>
      <c r="E15" s="14"/>
      <c r="F15" s="18" t="s">
        <v>13</v>
      </c>
      <c r="G15" s="8"/>
      <c r="H15" s="8"/>
      <c r="I15" s="9"/>
      <c r="J15" s="34"/>
      <c r="K15" s="34"/>
      <c r="L15" s="34"/>
    </row>
    <row r="16" spans="2:12" ht="66" x14ac:dyDescent="0.3">
      <c r="B16" s="14"/>
      <c r="C16" s="14"/>
      <c r="D16" s="14">
        <v>541</v>
      </c>
      <c r="E16" s="28"/>
      <c r="F16" s="28" t="s">
        <v>57</v>
      </c>
      <c r="G16" s="8"/>
      <c r="H16" s="8"/>
      <c r="I16" s="9"/>
      <c r="J16" s="34"/>
      <c r="K16" s="34"/>
      <c r="L16" s="34"/>
    </row>
    <row r="17" spans="2:12" ht="39.6" x14ac:dyDescent="0.3">
      <c r="B17" s="14"/>
      <c r="C17" s="14"/>
      <c r="D17" s="14"/>
      <c r="E17" s="28">
        <v>5413</v>
      </c>
      <c r="F17" s="28" t="s">
        <v>58</v>
      </c>
      <c r="G17" s="8"/>
      <c r="H17" s="8"/>
      <c r="I17" s="9"/>
      <c r="J17" s="34"/>
      <c r="K17" s="34"/>
      <c r="L17" s="34"/>
    </row>
    <row r="18" spans="2:12" x14ac:dyDescent="0.3">
      <c r="B18" s="15"/>
      <c r="C18" s="13"/>
      <c r="D18" s="13"/>
      <c r="E18" s="13"/>
      <c r="F18" s="17" t="s">
        <v>21</v>
      </c>
      <c r="G18" s="8"/>
      <c r="H18" s="8"/>
      <c r="I18" s="8"/>
      <c r="J18" s="34"/>
      <c r="K18" s="34"/>
      <c r="L18" s="34"/>
    </row>
    <row r="20" spans="2:12" x14ac:dyDescent="0.3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2:12" x14ac:dyDescent="0.3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2:12" x14ac:dyDescent="0.3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SAŽETAK</vt:lpstr>
      <vt:lpstr> Račun prihoda i rashoda</vt:lpstr>
      <vt:lpstr>Rashodi prema izvorima finan</vt:lpstr>
      <vt:lpstr>Račun financiranja</vt:lpstr>
      <vt:lpstr>' Račun prihoda i rashoda'!Podrucje_ispisa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Vinica</cp:lastModifiedBy>
  <cp:lastPrinted>2023-07-24T12:33:14Z</cp:lastPrinted>
  <dcterms:created xsi:type="dcterms:W3CDTF">2022-08-12T12:51:27Z</dcterms:created>
  <dcterms:modified xsi:type="dcterms:W3CDTF">2023-08-23T09:19:13Z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